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2231\Desktop\"/>
    </mc:Choice>
  </mc:AlternateContent>
  <bookViews>
    <workbookView xWindow="480" yWindow="90" windowWidth="23250" windowHeight="12330"/>
  </bookViews>
  <sheets>
    <sheet name="Лист1" sheetId="2" r:id="rId1"/>
  </sheets>
  <calcPr calcId="162913"/>
</workbook>
</file>

<file path=xl/calcChain.xml><?xml version="1.0" encoding="utf-8"?>
<calcChain xmlns="http://schemas.openxmlformats.org/spreadsheetml/2006/main">
  <c r="N8" i="2" l="1"/>
  <c r="P8" i="2" s="1"/>
  <c r="E8" i="2" l="1"/>
  <c r="O9" i="2" l="1"/>
  <c r="F9" i="2" l="1"/>
  <c r="E9" i="2"/>
  <c r="Q8" i="2" l="1"/>
  <c r="Q9" i="2" l="1"/>
  <c r="P9" i="2"/>
</calcChain>
</file>

<file path=xl/sharedStrings.xml><?xml version="1.0" encoding="utf-8"?>
<sst xmlns="http://schemas.openxmlformats.org/spreadsheetml/2006/main" count="26" uniqueCount="26">
  <si>
    <t>код ИП</t>
  </si>
  <si>
    <t>Модель нового ТС/оборудования</t>
  </si>
  <si>
    <t xml:space="preserve">Дефлятор 2016/2015 </t>
  </si>
  <si>
    <t xml:space="preserve">Дефлятор 2017/2016 </t>
  </si>
  <si>
    <t xml:space="preserve">Дефлятор 2018/2017 </t>
  </si>
  <si>
    <t xml:space="preserve">Дефлятор 2019/2018 </t>
  </si>
  <si>
    <t>Дефлятор 2020/2019</t>
  </si>
  <si>
    <t>Дефлятор 2021/2020</t>
  </si>
  <si>
    <t>Дефлятор 2022/2021</t>
  </si>
  <si>
    <t>Год реализации</t>
  </si>
  <si>
    <t>Стоимость в ценах базового,  года тыс. руб.с НДС</t>
  </si>
  <si>
    <t>Всего, в тыс.руб. без НДС</t>
  </si>
  <si>
    <t>Стоимость  за 1 ед. оборудования в прогнозных ценах, тыс. руб. без НДС</t>
  </si>
  <si>
    <t>Всего, в тыс.руб. с НДС</t>
  </si>
  <si>
    <t>Должность</t>
  </si>
  <si>
    <t>дата составления/подписания</t>
  </si>
  <si>
    <t>Нименование ИП</t>
  </si>
  <si>
    <t>Количество</t>
  </si>
  <si>
    <t>Стоимость в ценах базового,  года тыс. руб.без НДС</t>
  </si>
  <si>
    <t>Итого</t>
  </si>
  <si>
    <t>инженер 1 кат. ОИ Т.Г.Малыгина</t>
  </si>
  <si>
    <t>СКИТ ЧР</t>
  </si>
  <si>
    <t>G_000-34-1-07.30-0019</t>
  </si>
  <si>
    <t>Сметный расчет по ИП G_000-34-1-07.30-0019 Приобретение прибора регистрации частичных разрядов (1 ед.)</t>
  </si>
  <si>
    <t>Приобретение прибора регистрации частичных разрядов (1 ед.)</t>
  </si>
  <si>
    <t xml:space="preserve">Источник ценовой информации:Коммерческое предложение в ценах 2016 года  от ООО "ДИЗКОН" б/н от «05» февраля 2016 г.
Коммерческое предложение в ценах 2016 года  от ООО «Димрус» 026165/302 от 09.07.2016 г.
Расчет выполнен по минимальной цене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</si>
</sst>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_(* #,##0.00_);_(* \(#,##0.00\);_(* &quot;-&quot;??_);_(@_)"/>
  </numFmts>
  <fonts count="14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  <font>
      <sz val="10"/>
      <color rgb="FFFF0000"/>
      <name val="Arial"/>
      <family val="2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2" fillId="0" borderId="0"/>
    <xf numFmtId="166" fontId="6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9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5">
    <xf numFmtId="0" fontId="0" fillId="0" borderId="0" xfId="0"/>
    <xf numFmtId="16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11" fillId="0" borderId="1" xfId="1" applyFont="1" applyFill="1" applyBorder="1" applyAlignment="1">
      <alignment horizontal="center" vertical="center" wrapText="1"/>
    </xf>
    <xf numFmtId="0" fontId="12" fillId="0" borderId="0" xfId="0" applyFont="1"/>
    <xf numFmtId="14" fontId="0" fillId="0" borderId="0" xfId="0" applyNumberFormat="1" applyFont="1"/>
    <xf numFmtId="2" fontId="5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1" fontId="5" fillId="0" borderId="1" xfId="1" applyNumberFormat="1" applyFont="1" applyFill="1" applyBorder="1" applyAlignment="1">
      <alignment horizontal="center" vertical="center" wrapText="1"/>
    </xf>
  </cellXfs>
  <cellStyles count="16">
    <cellStyle name="Гиперссылка 2" xfId="4"/>
    <cellStyle name="Обычный" xfId="0" builtinId="0"/>
    <cellStyle name="Обычный 13" xfId="5"/>
    <cellStyle name="Обычный 2" xfId="6"/>
    <cellStyle name="Обычный 3" xfId="7"/>
    <cellStyle name="Обычный 3 2" xfId="8"/>
    <cellStyle name="Обычный 4" xfId="1"/>
    <cellStyle name="Обычный 4 2" xfId="3"/>
    <cellStyle name="Обычный 6" xfId="9"/>
    <cellStyle name="Стиль 1" xfId="10"/>
    <cellStyle name="Финансовый 2" xfId="11"/>
    <cellStyle name="Финансовый 2 2" xfId="12"/>
    <cellStyle name="Финансовый 3" xfId="13"/>
    <cellStyle name="Финансовый 3 2" xfId="14"/>
    <cellStyle name="Финансовый 3 2 2" xfId="2"/>
    <cellStyle name="Финансов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1"/>
  <sheetViews>
    <sheetView tabSelected="1" workbookViewId="0">
      <selection activeCell="L17" sqref="L17"/>
    </sheetView>
  </sheetViews>
  <sheetFormatPr defaultRowHeight="12.75" x14ac:dyDescent="0.2"/>
  <cols>
    <col min="1" max="1" width="10.7109375" customWidth="1"/>
    <col min="2" max="3" width="21.85546875" customWidth="1"/>
    <col min="4" max="4" width="42.85546875" customWidth="1"/>
    <col min="5" max="5" width="13.140625" customWidth="1"/>
    <col min="6" max="7" width="12" customWidth="1"/>
    <col min="8" max="8" width="10.28515625" customWidth="1"/>
    <col min="9" max="9" width="11.140625" customWidth="1"/>
    <col min="10" max="10" width="9.85546875" customWidth="1"/>
    <col min="11" max="11" width="11.42578125" customWidth="1"/>
    <col min="12" max="12" width="10.42578125" customWidth="1"/>
    <col min="13" max="13" width="12.42578125" customWidth="1"/>
    <col min="14" max="14" width="15.42578125" customWidth="1"/>
    <col min="15" max="15" width="12.5703125" customWidth="1"/>
    <col min="16" max="16" width="15.28515625" customWidth="1"/>
    <col min="17" max="17" width="13.7109375" customWidth="1"/>
  </cols>
  <sheetData>
    <row r="2" spans="1:19" ht="15.75" x14ac:dyDescent="0.25">
      <c r="G2" s="8" t="s">
        <v>23</v>
      </c>
    </row>
    <row r="3" spans="1:19" ht="70.5" customHeight="1" x14ac:dyDescent="0.2">
      <c r="A3" s="13" t="s">
        <v>25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19" x14ac:dyDescent="0.2">
      <c r="G4" s="5"/>
    </row>
    <row r="6" spans="1:19" ht="60" x14ac:dyDescent="0.2">
      <c r="A6" s="4" t="s">
        <v>9</v>
      </c>
      <c r="B6" s="4" t="s">
        <v>0</v>
      </c>
      <c r="C6" s="4" t="s">
        <v>16</v>
      </c>
      <c r="D6" s="4" t="s">
        <v>1</v>
      </c>
      <c r="E6" s="4" t="s">
        <v>10</v>
      </c>
      <c r="F6" s="4" t="s">
        <v>18</v>
      </c>
      <c r="G6" s="4" t="s">
        <v>2</v>
      </c>
      <c r="H6" s="4" t="s">
        <v>3</v>
      </c>
      <c r="I6" s="4" t="s">
        <v>4</v>
      </c>
      <c r="J6" s="4" t="s">
        <v>5</v>
      </c>
      <c r="K6" s="4" t="s">
        <v>6</v>
      </c>
      <c r="L6" s="4" t="s">
        <v>7</v>
      </c>
      <c r="M6" s="4" t="s">
        <v>8</v>
      </c>
      <c r="N6" s="4" t="s">
        <v>12</v>
      </c>
      <c r="O6" s="4" t="s">
        <v>17</v>
      </c>
      <c r="P6" s="4" t="s">
        <v>11</v>
      </c>
      <c r="Q6" s="7" t="s">
        <v>13</v>
      </c>
    </row>
    <row r="7" spans="1:19" x14ac:dyDescent="0.2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  <c r="N7" s="4">
        <v>14</v>
      </c>
      <c r="O7" s="4">
        <v>15</v>
      </c>
      <c r="P7" s="4">
        <v>16</v>
      </c>
      <c r="Q7" s="4">
        <v>17</v>
      </c>
    </row>
    <row r="8" spans="1:19" ht="36" x14ac:dyDescent="0.2">
      <c r="A8" s="2">
        <v>2022</v>
      </c>
      <c r="B8" s="2" t="s">
        <v>22</v>
      </c>
      <c r="C8" s="2" t="s">
        <v>24</v>
      </c>
      <c r="D8" s="2" t="s">
        <v>21</v>
      </c>
      <c r="E8" s="10">
        <f>F8*1.18</f>
        <v>738.68</v>
      </c>
      <c r="F8" s="10">
        <v>626</v>
      </c>
      <c r="G8" s="2">
        <v>1</v>
      </c>
      <c r="H8" s="2">
        <v>1.06</v>
      </c>
      <c r="I8" s="2">
        <v>1.05</v>
      </c>
      <c r="J8" s="2">
        <v>1.0449999999999999</v>
      </c>
      <c r="K8" s="10">
        <v>1.0351490602148596</v>
      </c>
      <c r="L8" s="14">
        <v>1</v>
      </c>
      <c r="M8" s="2">
        <v>1</v>
      </c>
      <c r="N8" s="10">
        <f>F8*H8*I8*J8*K8*L8</f>
        <v>753.68293178220006</v>
      </c>
      <c r="O8" s="2">
        <v>1</v>
      </c>
      <c r="P8" s="10">
        <f>N8*O8</f>
        <v>753.68293178220006</v>
      </c>
      <c r="Q8" s="10">
        <f>P8*1.2</f>
        <v>904.41951813864</v>
      </c>
    </row>
    <row r="9" spans="1:19" ht="19.5" customHeight="1" x14ac:dyDescent="0.2">
      <c r="A9" s="3" t="s">
        <v>19</v>
      </c>
      <c r="B9" s="1"/>
      <c r="C9" s="1"/>
      <c r="D9" s="2"/>
      <c r="E9" s="11">
        <f>SUM(E8:E8)</f>
        <v>738.68</v>
      </c>
      <c r="F9" s="11">
        <f>SUM(F8:F8)</f>
        <v>626</v>
      </c>
      <c r="G9" s="12"/>
      <c r="H9" s="3"/>
      <c r="I9" s="3"/>
      <c r="J9" s="3"/>
      <c r="K9" s="3"/>
      <c r="L9" s="3"/>
      <c r="M9" s="3"/>
      <c r="N9" s="11"/>
      <c r="O9" s="12">
        <f>SUM(O8:O8)</f>
        <v>1</v>
      </c>
      <c r="P9" s="11">
        <f>SUM(P8:P8)</f>
        <v>753.68293178220006</v>
      </c>
      <c r="Q9" s="11">
        <f>SUM(Q8:Q8)</f>
        <v>904.41951813864</v>
      </c>
    </row>
    <row r="11" spans="1:19" x14ac:dyDescent="0.2">
      <c r="D11" s="6"/>
      <c r="E11" s="6"/>
      <c r="F11" s="6"/>
      <c r="G11" s="6"/>
      <c r="H11" s="6"/>
    </row>
    <row r="12" spans="1:19" x14ac:dyDescent="0.2">
      <c r="D12" s="6" t="s">
        <v>14</v>
      </c>
      <c r="E12" s="6"/>
      <c r="F12" s="6" t="s">
        <v>20</v>
      </c>
      <c r="G12" s="6"/>
      <c r="H12" s="6"/>
    </row>
    <row r="13" spans="1:19" x14ac:dyDescent="0.2">
      <c r="D13" s="6" t="s">
        <v>15</v>
      </c>
      <c r="E13" s="6"/>
      <c r="F13" s="9">
        <v>42762</v>
      </c>
      <c r="G13" s="6"/>
      <c r="H13" s="6"/>
    </row>
    <row r="14" spans="1:19" x14ac:dyDescent="0.2">
      <c r="D14" s="6"/>
      <c r="E14" s="6"/>
      <c r="F14" s="6"/>
      <c r="G14" s="6"/>
      <c r="H14" s="6"/>
    </row>
    <row r="15" spans="1:19" x14ac:dyDescent="0.2">
      <c r="D15" s="6"/>
      <c r="E15" s="6"/>
      <c r="F15" s="6"/>
      <c r="G15" s="6"/>
      <c r="H15" s="6"/>
    </row>
    <row r="16" spans="1:19" x14ac:dyDescent="0.2">
      <c r="D16" s="6"/>
      <c r="E16" s="6"/>
      <c r="F16" s="6"/>
      <c r="G16" s="6"/>
      <c r="H16" s="6"/>
    </row>
    <row r="17" spans="4:8" x14ac:dyDescent="0.2">
      <c r="D17" s="6"/>
      <c r="E17" s="6"/>
      <c r="F17" s="6"/>
      <c r="G17" s="6"/>
      <c r="H17" s="6"/>
    </row>
    <row r="18" spans="4:8" x14ac:dyDescent="0.2">
      <c r="D18" s="6"/>
      <c r="E18" s="6"/>
      <c r="F18" s="6"/>
      <c r="G18" s="6"/>
      <c r="H18" s="6"/>
    </row>
    <row r="19" spans="4:8" x14ac:dyDescent="0.2">
      <c r="D19" s="6"/>
      <c r="E19" s="6"/>
      <c r="F19" s="6"/>
      <c r="G19" s="6"/>
      <c r="H19" s="6"/>
    </row>
    <row r="20" spans="4:8" x14ac:dyDescent="0.2">
      <c r="D20" s="6"/>
      <c r="E20" s="6"/>
      <c r="F20" s="6"/>
      <c r="G20" s="6"/>
      <c r="H20" s="6"/>
    </row>
    <row r="21" spans="4:8" x14ac:dyDescent="0.2">
      <c r="D21" s="6"/>
      <c r="E21" s="6"/>
      <c r="F21" s="6"/>
      <c r="G21" s="6"/>
      <c r="H21" s="6"/>
    </row>
  </sheetData>
  <mergeCells count="1">
    <mergeCell ref="A3:S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Манойлова Мария Сергеевна</cp:lastModifiedBy>
  <dcterms:created xsi:type="dcterms:W3CDTF">2016-09-22T13:10:44Z</dcterms:created>
  <dcterms:modified xsi:type="dcterms:W3CDTF">2019-07-18T06:52:18Z</dcterms:modified>
</cp:coreProperties>
</file>